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rák\Documents\dokumenty 2013\anketa\"/>
    </mc:Choice>
  </mc:AlternateContent>
  <bookViews>
    <workbookView xWindow="360" yWindow="150" windowWidth="14355" windowHeight="340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D31" i="1" l="1"/>
  <c r="D12" i="1" l="1"/>
  <c r="E11" i="1"/>
  <c r="C12" i="1"/>
  <c r="E22" i="1"/>
  <c r="E23" i="1"/>
  <c r="E24" i="1"/>
  <c r="E25" i="1"/>
  <c r="D35" i="1" s="1"/>
  <c r="E21" i="1"/>
  <c r="E17" i="1"/>
  <c r="E18" i="1"/>
  <c r="E19" i="1"/>
  <c r="E14" i="1"/>
  <c r="E15" i="1"/>
  <c r="E16" i="1"/>
  <c r="E5" i="1"/>
  <c r="E6" i="1"/>
  <c r="E7" i="1"/>
  <c r="E8" i="1"/>
  <c r="E9" i="1"/>
  <c r="E10" i="1"/>
  <c r="E4" i="1"/>
  <c r="E26" i="1"/>
  <c r="E27" i="1"/>
  <c r="E28" i="1"/>
  <c r="E12" i="1" l="1"/>
  <c r="D33" i="1" l="1"/>
  <c r="D36" i="1"/>
  <c r="D37" i="1" s="1"/>
</calcChain>
</file>

<file path=xl/sharedStrings.xml><?xml version="1.0" encoding="utf-8"?>
<sst xmlns="http://schemas.openxmlformats.org/spreadsheetml/2006/main" count="47" uniqueCount="41">
  <si>
    <t xml:space="preserve">čp od 226 </t>
  </si>
  <si>
    <t>Celkem</t>
  </si>
  <si>
    <t>celkem lístků přijatých</t>
  </si>
  <si>
    <t xml:space="preserve"> a) do popelnice s ost. odpadem</t>
  </si>
  <si>
    <t>b) do obecního kontejneru</t>
  </si>
  <si>
    <t>c) na vlastní kompost</t>
  </si>
  <si>
    <t>a) + b)</t>
  </si>
  <si>
    <t>a) + c)</t>
  </si>
  <si>
    <t>b) + c)</t>
  </si>
  <si>
    <t xml:space="preserve">a) + b) + c) </t>
  </si>
  <si>
    <t>čp 1-225</t>
  </si>
  <si>
    <t>Součastny stav vyhovuje</t>
  </si>
  <si>
    <t>Zajem o změnu</t>
  </si>
  <si>
    <t>Kompostejnér</t>
  </si>
  <si>
    <t>Kompostér</t>
  </si>
  <si>
    <t>a) zdarma</t>
  </si>
  <si>
    <t>b) cca 1000,- Kč</t>
  </si>
  <si>
    <t>c)nemám zájem</t>
  </si>
  <si>
    <t>b) cca 2000,- Kč</t>
  </si>
  <si>
    <t>celkem lístků neodevzdaných</t>
  </si>
  <si>
    <t>Jsem ochoten ročně platit</t>
  </si>
  <si>
    <t>max 200,- Kč/rok</t>
  </si>
  <si>
    <t>max 400,- Kč/rok</t>
  </si>
  <si>
    <t>max 600,- Kč/rok</t>
  </si>
  <si>
    <t>max 800,- Kč/rok</t>
  </si>
  <si>
    <t>nemám zájem</t>
  </si>
  <si>
    <t>Vice kusů</t>
  </si>
  <si>
    <t>bez vyjádření</t>
  </si>
  <si>
    <t>%</t>
  </si>
  <si>
    <t>Mám zájem o nádobu na biolog. rozlož.odpad</t>
  </si>
  <si>
    <t>Kompostejnér (hnědá popelnice)</t>
  </si>
  <si>
    <t xml:space="preserve">Bioodpad z domácnosti ukládám </t>
  </si>
  <si>
    <t>účast v %</t>
  </si>
  <si>
    <t>Počet čísel popisných (rozdaných lístků)</t>
  </si>
  <si>
    <t>PODROBNÉ VÝSLEDKY ANKETY O TŘÍDĚNÍ BIOODPADU</t>
  </si>
  <si>
    <t>Zajem o změnu z přijatých ank. l. v %</t>
  </si>
  <si>
    <t>Zájem o anketu</t>
  </si>
  <si>
    <t>Zájem o změnu</t>
  </si>
  <si>
    <t>Ve Vysoké nad Labem dne 19.11.2013                                                                                                                                                                            Ing. Jiří Horák, starosta</t>
  </si>
  <si>
    <t>ZÁVĚR: současný systém separace bioodpadu zatím měnit nebudeme. V příštím roce dojde pouze ke zpevnění odkládacích míst pro kontejnery.</t>
  </si>
  <si>
    <r>
      <rPr>
        <b/>
        <sz val="9.5"/>
        <color theme="1"/>
        <rFont val="Calibri"/>
        <family val="2"/>
        <charset val="238"/>
        <scheme val="minor"/>
      </rPr>
      <t>Vyhodnocení:</t>
    </r>
    <r>
      <rPr>
        <sz val="9.5"/>
        <color theme="1"/>
        <rFont val="Calibri"/>
        <family val="2"/>
        <charset val="238"/>
        <scheme val="minor"/>
      </rPr>
      <t xml:space="preserve"> bylo rozdáno cca 400 anketních lístků do schránek všech nemovitostí v obci, lístky byly i ke stažení na internetu. Z toho důvodu je 130 odevzdaných anketních lístků (tedy cca třetinová účast) trochu zklamáním, resp. vypovídá o tom, že otázka ukládání bioodpadu občany naší obce nijak "nepálí". Více se zapojili občané z nové zástavby, kteří, jak se dalo předpokládat, hodně využívají obecní kontejnery. Naproti tomu obyvatelé "staré zástavby" spíše ukládají bioodpad na vlastní kompost, případně kombinují s obecními kontejnery.  Zájem o změnu systému je malý, svědčí o tom jak malé zapojení občanů do ankety, tak i vlastní výsledky ankety, kdy více než dvěma třetinám občanů současný stav vyhovuje. Protože pro získání dotace je třeba zapojit do systému separace většinu občanů, podmínky dotace bychom nesplnili, a tedy ani o dotaci žádat nebudeme.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</si>
</sst>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2" borderId="5" xfId="0" applyFont="1" applyFill="1" applyBorder="1"/>
    <xf numFmtId="0" fontId="2" fillId="3" borderId="6" xfId="0" applyFont="1" applyFill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4" fillId="2" borderId="6" xfId="0" applyFont="1" applyFill="1" applyBorder="1"/>
    <xf numFmtId="0" fontId="4" fillId="2" borderId="7" xfId="0" applyFont="1" applyFill="1" applyBorder="1"/>
    <xf numFmtId="0" fontId="2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4" borderId="3" xfId="0" applyFont="1" applyFill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4" fillId="4" borderId="0" xfId="0" applyFont="1" applyFill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/>
    <xf numFmtId="0" fontId="4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left"/>
    </xf>
    <xf numFmtId="0" fontId="2" fillId="0" borderId="18" xfId="0" applyFont="1" applyBorder="1"/>
    <xf numFmtId="0" fontId="2" fillId="0" borderId="17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4" borderId="17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0" borderId="18" xfId="0" applyFont="1" applyBorder="1"/>
    <xf numFmtId="0" fontId="4" fillId="0" borderId="20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164" fontId="4" fillId="0" borderId="22" xfId="0" applyNumberFormat="1" applyFont="1" applyBorder="1"/>
    <xf numFmtId="0" fontId="4" fillId="0" borderId="23" xfId="0" applyFont="1" applyBorder="1"/>
    <xf numFmtId="0" fontId="5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2.6570048309178744E-2"/>
          <c:y val="0.13442140155015833"/>
          <c:w val="0.6245886112062079"/>
          <c:h val="0.80932608776015669"/>
        </c:manualLayout>
      </c:layout>
      <c:pieChart>
        <c:varyColors val="1"/>
        <c:ser>
          <c:idx val="1"/>
          <c:order val="0"/>
          <c:tx>
            <c:strRef>
              <c:f>List1!$A$3</c:f>
              <c:strCache>
                <c:ptCount val="1"/>
                <c:pt idx="0">
                  <c:v>Bioodpad z domácnosti ukládám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kombinace kontejner a kompost</a:t>
                    </a:r>
                    <a:r>
                      <a:rPr lang="en-US" baseline="0"/>
                      <a:t>
</a:t>
                    </a:r>
                    <a:fld id="{DE0D0E02-1F47-4C94-8A1B-1CFFBC68294A}" type="PERCENTAGE">
                      <a:rPr lang="en-US" baseline="0"/>
                      <a:pPr/>
                      <a:t>[PROCENTO]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List1!$A$4:$A$11</c:f>
              <c:strCache>
                <c:ptCount val="8"/>
                <c:pt idx="0">
                  <c:v> a) do popelnice s ost. odpadem</c:v>
                </c:pt>
                <c:pt idx="1">
                  <c:v>b) do obecního kontejneru</c:v>
                </c:pt>
                <c:pt idx="2">
                  <c:v>c) na vlastní kompost</c:v>
                </c:pt>
                <c:pt idx="3">
                  <c:v>a) + b)</c:v>
                </c:pt>
                <c:pt idx="4">
                  <c:v>a) + c)</c:v>
                </c:pt>
                <c:pt idx="5">
                  <c:v>b) + c)</c:v>
                </c:pt>
                <c:pt idx="6">
                  <c:v>a) + b) + c) </c:v>
                </c:pt>
                <c:pt idx="7">
                  <c:v>bez vyjádření</c:v>
                </c:pt>
              </c:strCache>
            </c:strRef>
          </c:cat>
          <c:val>
            <c:numRef>
              <c:f>List1!$E$4:$E$11</c:f>
              <c:numCache>
                <c:formatCode>General</c:formatCode>
                <c:ptCount val="8"/>
                <c:pt idx="0">
                  <c:v>4</c:v>
                </c:pt>
                <c:pt idx="1">
                  <c:v>53</c:v>
                </c:pt>
                <c:pt idx="2">
                  <c:v>26</c:v>
                </c:pt>
                <c:pt idx="3">
                  <c:v>4</c:v>
                </c:pt>
                <c:pt idx="4">
                  <c:v>3</c:v>
                </c:pt>
                <c:pt idx="5">
                  <c:v>28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56023015289292"/>
          <c:y val="0.14803252032520325"/>
          <c:w val="0.29673388465606854"/>
          <c:h val="0.8046667946994430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600"/>
              <a:t>Zájem o změnu</a:t>
            </a:r>
          </a:p>
        </c:rich>
      </c:tx>
      <c:layout>
        <c:manualLayout>
          <c:xMode val="edge"/>
          <c:yMode val="edge"/>
          <c:x val="0.22020907180416885"/>
          <c:y val="4.2385950209811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List1!$A$35:$A$36</c:f>
              <c:strCache>
                <c:ptCount val="2"/>
                <c:pt idx="0">
                  <c:v>Součastny stav vyhovuje</c:v>
                </c:pt>
                <c:pt idx="1">
                  <c:v>Zajem o změnu</c:v>
                </c:pt>
              </c:strCache>
            </c:strRef>
          </c:cat>
          <c:val>
            <c:numRef>
              <c:f>(List1!$D$35,List1!$D$36)</c:f>
              <c:numCache>
                <c:formatCode>General</c:formatCode>
                <c:ptCount val="2"/>
                <c:pt idx="0">
                  <c:v>90</c:v>
                </c:pt>
                <c:pt idx="1">
                  <c:v>40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600" b="1"/>
              <a:t>Zájem o anketu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List1!$A$30</c:f>
              <c:strCache>
                <c:ptCount val="1"/>
                <c:pt idx="0">
                  <c:v>Počet čísel popisných (rozdaných lístků)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List1!$A$31:$A$32</c:f>
              <c:strCache>
                <c:ptCount val="2"/>
                <c:pt idx="0">
                  <c:v>celkem lístků neodevzdaných</c:v>
                </c:pt>
                <c:pt idx="1">
                  <c:v>celkem lístků přijatých</c:v>
                </c:pt>
              </c:strCache>
            </c:strRef>
          </c:cat>
          <c:val>
            <c:numRef>
              <c:f>List1!$D$31:$D$32</c:f>
              <c:numCache>
                <c:formatCode>General</c:formatCode>
                <c:ptCount val="2"/>
                <c:pt idx="0">
                  <c:v>270</c:v>
                </c:pt>
                <c:pt idx="1">
                  <c:v>130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09178545990303"/>
          <c:y val="0.30723742090165262"/>
          <c:w val="0.39316843758842412"/>
          <c:h val="0.6112810006953427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66676</xdr:colOff>
      <xdr:row>1</xdr:row>
      <xdr:rowOff>38100</xdr:rowOff>
    </xdr:from>
    <xdr:to>
      <xdr:col>14</xdr:col>
      <xdr:colOff>523875</xdr:colOff>
      <xdr:row>26</xdr:row>
      <xdr:rowOff>57150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419100</xdr:colOff>
      <xdr:row>26</xdr:row>
      <xdr:rowOff>90487</xdr:rowOff>
    </xdr:from>
    <xdr:to>
      <xdr:col>14</xdr:col>
      <xdr:colOff>523875</xdr:colOff>
      <xdr:row>37</xdr:row>
      <xdr:rowOff>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26</xdr:row>
      <xdr:rowOff>90486</xdr:rowOff>
    </xdr:from>
    <xdr:to>
      <xdr:col>10</xdr:col>
      <xdr:colOff>342900</xdr:colOff>
      <xdr:row>37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zoomScaleNormal="100" workbookViewId="0">
      <selection activeCell="S29" sqref="S29"/>
    </sheetView>
  </sheetViews>
  <sheetFormatPr defaultRowHeight="12" x14ac:dyDescent="0.2"/>
  <cols>
    <col min="1" max="1" width="13.7109375" style="1" customWidth="1"/>
    <col min="2" max="2" width="15.5703125" style="1" customWidth="1"/>
    <col min="3" max="3" width="7.7109375" style="1" customWidth="1"/>
    <col min="4" max="4" width="8" style="1" customWidth="1"/>
    <col min="5" max="5" width="8.5703125" style="1" customWidth="1"/>
    <col min="6" max="6" width="3.7109375" style="1" customWidth="1"/>
    <col min="7" max="8" width="9.140625" style="1"/>
    <col min="9" max="9" width="3.140625" style="1" customWidth="1"/>
    <col min="10" max="16384" width="9.140625" style="1"/>
  </cols>
  <sheetData>
    <row r="1" spans="1:15" ht="24.75" customHeight="1" x14ac:dyDescent="0.2">
      <c r="A1" s="24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s="2" customFormat="1" ht="15.75" customHeight="1" thickBot="1" x14ac:dyDescent="0.25">
      <c r="A2" s="11"/>
      <c r="B2" s="11"/>
      <c r="C2" s="11" t="s">
        <v>10</v>
      </c>
      <c r="D2" s="11" t="s">
        <v>0</v>
      </c>
      <c r="E2" s="12" t="s">
        <v>1</v>
      </c>
    </row>
    <row r="3" spans="1:15" x14ac:dyDescent="0.2">
      <c r="A3" s="4" t="s">
        <v>31</v>
      </c>
      <c r="B3" s="9"/>
      <c r="C3" s="9"/>
      <c r="D3" s="9"/>
      <c r="E3" s="10"/>
    </row>
    <row r="4" spans="1:15" x14ac:dyDescent="0.2">
      <c r="A4" s="6" t="s">
        <v>3</v>
      </c>
      <c r="B4" s="3"/>
      <c r="C4" s="14">
        <v>0</v>
      </c>
      <c r="D4" s="14">
        <v>4</v>
      </c>
      <c r="E4" s="15">
        <f>C4+D4</f>
        <v>4</v>
      </c>
      <c r="F4" s="13"/>
    </row>
    <row r="5" spans="1:15" x14ac:dyDescent="0.2">
      <c r="A5" s="6" t="s">
        <v>4</v>
      </c>
      <c r="B5" s="3"/>
      <c r="C5" s="14">
        <v>10</v>
      </c>
      <c r="D5" s="14">
        <v>43</v>
      </c>
      <c r="E5" s="15">
        <f t="shared" ref="E5:E19" si="0">C5+D5</f>
        <v>53</v>
      </c>
      <c r="F5" s="13"/>
    </row>
    <row r="6" spans="1:15" x14ac:dyDescent="0.2">
      <c r="A6" s="6" t="s">
        <v>5</v>
      </c>
      <c r="B6" s="3"/>
      <c r="C6" s="14">
        <v>12</v>
      </c>
      <c r="D6" s="14">
        <v>14</v>
      </c>
      <c r="E6" s="15">
        <f t="shared" si="0"/>
        <v>26</v>
      </c>
      <c r="F6" s="13"/>
    </row>
    <row r="7" spans="1:15" x14ac:dyDescent="0.2">
      <c r="A7" s="6" t="s">
        <v>6</v>
      </c>
      <c r="B7" s="3"/>
      <c r="C7" s="14">
        <v>0</v>
      </c>
      <c r="D7" s="14">
        <v>4</v>
      </c>
      <c r="E7" s="15">
        <f t="shared" si="0"/>
        <v>4</v>
      </c>
      <c r="F7" s="13"/>
    </row>
    <row r="8" spans="1:15" x14ac:dyDescent="0.2">
      <c r="A8" s="6" t="s">
        <v>7</v>
      </c>
      <c r="B8" s="3"/>
      <c r="C8" s="14">
        <v>1</v>
      </c>
      <c r="D8" s="14">
        <v>2</v>
      </c>
      <c r="E8" s="15">
        <f t="shared" si="0"/>
        <v>3</v>
      </c>
      <c r="F8" s="13"/>
    </row>
    <row r="9" spans="1:15" x14ac:dyDescent="0.2">
      <c r="A9" s="6" t="s">
        <v>8</v>
      </c>
      <c r="B9" s="3"/>
      <c r="C9" s="14">
        <v>15</v>
      </c>
      <c r="D9" s="14">
        <v>13</v>
      </c>
      <c r="E9" s="15">
        <f t="shared" si="0"/>
        <v>28</v>
      </c>
      <c r="F9" s="13"/>
    </row>
    <row r="10" spans="1:15" x14ac:dyDescent="0.2">
      <c r="A10" s="6" t="s">
        <v>9</v>
      </c>
      <c r="B10" s="3"/>
      <c r="C10" s="14">
        <v>0</v>
      </c>
      <c r="D10" s="14">
        <v>4</v>
      </c>
      <c r="E10" s="15">
        <f t="shared" si="0"/>
        <v>4</v>
      </c>
      <c r="F10" s="13"/>
    </row>
    <row r="11" spans="1:15" x14ac:dyDescent="0.2">
      <c r="A11" s="6" t="s">
        <v>27</v>
      </c>
      <c r="B11" s="3"/>
      <c r="C11" s="14">
        <v>3</v>
      </c>
      <c r="D11" s="14">
        <v>0</v>
      </c>
      <c r="E11" s="15">
        <f t="shared" si="0"/>
        <v>3</v>
      </c>
      <c r="F11" s="13"/>
    </row>
    <row r="12" spans="1:15" ht="12.75" thickBot="1" x14ac:dyDescent="0.25">
      <c r="A12" s="7" t="s">
        <v>1</v>
      </c>
      <c r="B12" s="8"/>
      <c r="C12" s="16">
        <f>SUM(C4:C11)</f>
        <v>41</v>
      </c>
      <c r="D12" s="16">
        <f>SUM(D4:D11)</f>
        <v>84</v>
      </c>
      <c r="E12" s="17">
        <f t="shared" si="0"/>
        <v>125</v>
      </c>
      <c r="F12" s="13"/>
    </row>
    <row r="13" spans="1:15" x14ac:dyDescent="0.2">
      <c r="A13" s="4" t="s">
        <v>29</v>
      </c>
      <c r="B13" s="9"/>
      <c r="C13" s="18"/>
      <c r="D13" s="18"/>
      <c r="E13" s="19"/>
      <c r="F13" s="13"/>
    </row>
    <row r="14" spans="1:15" x14ac:dyDescent="0.2">
      <c r="A14" s="28" t="s">
        <v>30</v>
      </c>
      <c r="B14" s="3" t="s">
        <v>15</v>
      </c>
      <c r="C14" s="14">
        <v>4</v>
      </c>
      <c r="D14" s="14">
        <v>15</v>
      </c>
      <c r="E14" s="15">
        <f t="shared" si="0"/>
        <v>19</v>
      </c>
      <c r="F14" s="13"/>
    </row>
    <row r="15" spans="1:15" x14ac:dyDescent="0.2">
      <c r="A15" s="28"/>
      <c r="B15" s="3" t="s">
        <v>16</v>
      </c>
      <c r="C15" s="14">
        <v>0</v>
      </c>
      <c r="D15" s="14">
        <v>8</v>
      </c>
      <c r="E15" s="15">
        <f t="shared" si="0"/>
        <v>8</v>
      </c>
      <c r="F15" s="13"/>
    </row>
    <row r="16" spans="1:15" x14ac:dyDescent="0.2">
      <c r="A16" s="28"/>
      <c r="B16" s="3" t="s">
        <v>17</v>
      </c>
      <c r="C16" s="14">
        <v>34</v>
      </c>
      <c r="D16" s="14">
        <v>52</v>
      </c>
      <c r="E16" s="15">
        <f t="shared" si="0"/>
        <v>86</v>
      </c>
      <c r="F16" s="13"/>
    </row>
    <row r="17" spans="1:6" x14ac:dyDescent="0.2">
      <c r="A17" s="6" t="s">
        <v>14</v>
      </c>
      <c r="B17" s="3" t="s">
        <v>15</v>
      </c>
      <c r="C17" s="14">
        <v>6</v>
      </c>
      <c r="D17" s="14">
        <v>9</v>
      </c>
      <c r="E17" s="15">
        <f t="shared" si="0"/>
        <v>15</v>
      </c>
      <c r="F17" s="13"/>
    </row>
    <row r="18" spans="1:6" x14ac:dyDescent="0.2">
      <c r="A18" s="6"/>
      <c r="B18" s="3" t="s">
        <v>18</v>
      </c>
      <c r="C18" s="14">
        <v>2</v>
      </c>
      <c r="D18" s="14">
        <v>1</v>
      </c>
      <c r="E18" s="15">
        <f t="shared" si="0"/>
        <v>3</v>
      </c>
      <c r="F18" s="13"/>
    </row>
    <row r="19" spans="1:6" ht="12.75" thickBot="1" x14ac:dyDescent="0.25">
      <c r="A19" s="7"/>
      <c r="B19" s="8" t="s">
        <v>17</v>
      </c>
      <c r="C19" s="16">
        <v>31</v>
      </c>
      <c r="D19" s="16">
        <v>63</v>
      </c>
      <c r="E19" s="17">
        <f t="shared" si="0"/>
        <v>94</v>
      </c>
      <c r="F19" s="13"/>
    </row>
    <row r="20" spans="1:6" x14ac:dyDescent="0.2">
      <c r="A20" s="4" t="s">
        <v>20</v>
      </c>
      <c r="B20" s="9"/>
      <c r="C20" s="18"/>
      <c r="D20" s="18"/>
      <c r="E20" s="19"/>
      <c r="F20" s="13"/>
    </row>
    <row r="21" spans="1:6" x14ac:dyDescent="0.2">
      <c r="A21" s="6"/>
      <c r="B21" s="3" t="s">
        <v>21</v>
      </c>
      <c r="C21" s="14">
        <v>2</v>
      </c>
      <c r="D21" s="14">
        <v>12</v>
      </c>
      <c r="E21" s="15">
        <f>SUM(C21:D21)</f>
        <v>14</v>
      </c>
      <c r="F21" s="13"/>
    </row>
    <row r="22" spans="1:6" x14ac:dyDescent="0.2">
      <c r="A22" s="6"/>
      <c r="B22" s="3" t="s">
        <v>22</v>
      </c>
      <c r="C22" s="14">
        <v>1</v>
      </c>
      <c r="D22" s="14">
        <v>9</v>
      </c>
      <c r="E22" s="15">
        <f t="shared" ref="E22:E25" si="1">SUM(C22:D22)</f>
        <v>10</v>
      </c>
      <c r="F22" s="13"/>
    </row>
    <row r="23" spans="1:6" x14ac:dyDescent="0.2">
      <c r="A23" s="6"/>
      <c r="B23" s="3" t="s">
        <v>23</v>
      </c>
      <c r="C23" s="14">
        <v>0</v>
      </c>
      <c r="D23" s="14">
        <v>1</v>
      </c>
      <c r="E23" s="15">
        <f t="shared" si="1"/>
        <v>1</v>
      </c>
      <c r="F23" s="13"/>
    </row>
    <row r="24" spans="1:6" x14ac:dyDescent="0.2">
      <c r="A24" s="6"/>
      <c r="B24" s="3" t="s">
        <v>24</v>
      </c>
      <c r="C24" s="14">
        <v>0</v>
      </c>
      <c r="D24" s="14">
        <v>0</v>
      </c>
      <c r="E24" s="15">
        <f t="shared" si="1"/>
        <v>0</v>
      </c>
      <c r="F24" s="13"/>
    </row>
    <row r="25" spans="1:6" ht="12.75" thickBot="1" x14ac:dyDescent="0.25">
      <c r="A25" s="7"/>
      <c r="B25" s="8" t="s">
        <v>25</v>
      </c>
      <c r="C25" s="16">
        <v>36</v>
      </c>
      <c r="D25" s="16">
        <v>54</v>
      </c>
      <c r="E25" s="17">
        <f t="shared" si="1"/>
        <v>90</v>
      </c>
      <c r="F25" s="13"/>
    </row>
    <row r="26" spans="1:6" x14ac:dyDescent="0.2">
      <c r="A26" s="4" t="s">
        <v>26</v>
      </c>
      <c r="B26" s="5" t="s">
        <v>13</v>
      </c>
      <c r="C26" s="20">
        <v>2</v>
      </c>
      <c r="D26" s="20">
        <v>8</v>
      </c>
      <c r="E26" s="21">
        <f>C26+D26</f>
        <v>10</v>
      </c>
      <c r="F26" s="13"/>
    </row>
    <row r="27" spans="1:6" x14ac:dyDescent="0.2">
      <c r="A27" s="6"/>
      <c r="B27" s="3" t="s">
        <v>14</v>
      </c>
      <c r="C27" s="14">
        <v>4</v>
      </c>
      <c r="D27" s="14">
        <v>8</v>
      </c>
      <c r="E27" s="15">
        <f>C27+D27</f>
        <v>12</v>
      </c>
      <c r="F27" s="13"/>
    </row>
    <row r="28" spans="1:6" ht="12.75" thickBot="1" x14ac:dyDescent="0.25">
      <c r="A28" s="7"/>
      <c r="B28" s="8" t="s">
        <v>25</v>
      </c>
      <c r="C28" s="16">
        <v>28</v>
      </c>
      <c r="D28" s="16">
        <v>55</v>
      </c>
      <c r="E28" s="17">
        <f>C28+D28</f>
        <v>83</v>
      </c>
      <c r="F28" s="13"/>
    </row>
    <row r="29" spans="1:6" x14ac:dyDescent="0.2">
      <c r="A29" s="32" t="s">
        <v>36</v>
      </c>
      <c r="B29" s="33"/>
      <c r="C29" s="33"/>
      <c r="D29" s="34"/>
      <c r="E29" s="35"/>
    </row>
    <row r="30" spans="1:6" x14ac:dyDescent="0.2">
      <c r="A30" s="36" t="s">
        <v>33</v>
      </c>
      <c r="B30" s="25"/>
      <c r="C30" s="25"/>
      <c r="D30" s="30">
        <v>400</v>
      </c>
      <c r="E30" s="37"/>
    </row>
    <row r="31" spans="1:6" x14ac:dyDescent="0.2">
      <c r="A31" s="38" t="s">
        <v>19</v>
      </c>
      <c r="B31" s="26"/>
      <c r="C31" s="26"/>
      <c r="D31" s="30">
        <f>D30-D32</f>
        <v>270</v>
      </c>
      <c r="E31" s="37"/>
    </row>
    <row r="32" spans="1:6" x14ac:dyDescent="0.2">
      <c r="A32" s="39" t="s">
        <v>2</v>
      </c>
      <c r="B32" s="23"/>
      <c r="C32" s="23"/>
      <c r="D32" s="31">
        <v>130</v>
      </c>
      <c r="E32" s="37"/>
    </row>
    <row r="33" spans="1:15" x14ac:dyDescent="0.2">
      <c r="A33" s="39" t="s">
        <v>32</v>
      </c>
      <c r="B33" s="23"/>
      <c r="C33" s="23"/>
      <c r="D33" s="31">
        <f>D32/D30*100</f>
        <v>32.5</v>
      </c>
      <c r="E33" s="37" t="s">
        <v>28</v>
      </c>
    </row>
    <row r="34" spans="1:15" x14ac:dyDescent="0.2">
      <c r="A34" s="40" t="s">
        <v>37</v>
      </c>
      <c r="B34" s="27"/>
      <c r="C34" s="27"/>
      <c r="D34" s="29"/>
      <c r="E34" s="41"/>
    </row>
    <row r="35" spans="1:15" x14ac:dyDescent="0.2">
      <c r="A35" s="39" t="s">
        <v>11</v>
      </c>
      <c r="B35" s="23"/>
      <c r="C35" s="23"/>
      <c r="D35" s="31">
        <f>E25</f>
        <v>90</v>
      </c>
      <c r="E35" s="42"/>
    </row>
    <row r="36" spans="1:15" x14ac:dyDescent="0.2">
      <c r="A36" s="39" t="s">
        <v>12</v>
      </c>
      <c r="B36" s="23"/>
      <c r="C36" s="23"/>
      <c r="D36" s="31">
        <f>D32-D35</f>
        <v>40</v>
      </c>
      <c r="E36" s="42"/>
    </row>
    <row r="37" spans="1:15" ht="12.75" customHeight="1" thickBot="1" x14ac:dyDescent="0.25">
      <c r="A37" s="43" t="s">
        <v>35</v>
      </c>
      <c r="B37" s="44"/>
      <c r="C37" s="44"/>
      <c r="D37" s="45">
        <f>D36/D32*100</f>
        <v>30.76923076923077</v>
      </c>
      <c r="E37" s="46" t="s">
        <v>28</v>
      </c>
    </row>
    <row r="38" spans="1:15" ht="3.75" customHeight="1" x14ac:dyDescent="0.2"/>
    <row r="39" spans="1:15" ht="12" hidden="1" customHeight="1" x14ac:dyDescent="0.2">
      <c r="A39" s="47" t="s">
        <v>40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</row>
    <row r="40" spans="1:15" ht="62.25" customHeight="1" x14ac:dyDescent="0.2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</row>
    <row r="41" spans="1:15" ht="12.75" customHeight="1" x14ac:dyDescent="0.25">
      <c r="A41" s="22" t="s">
        <v>39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spans="1:15" ht="16.5" customHeight="1" x14ac:dyDescent="0.2">
      <c r="A42" s="1" t="s">
        <v>38</v>
      </c>
    </row>
  </sheetData>
  <mergeCells count="13">
    <mergeCell ref="A32:C32"/>
    <mergeCell ref="A33:C33"/>
    <mergeCell ref="A34:E34"/>
    <mergeCell ref="A29:E29"/>
    <mergeCell ref="A1:O1"/>
    <mergeCell ref="A14:A16"/>
    <mergeCell ref="A30:C30"/>
    <mergeCell ref="A31:C31"/>
    <mergeCell ref="A39:O40"/>
    <mergeCell ref="A41:O41"/>
    <mergeCell ref="A37:C37"/>
    <mergeCell ref="A35:C35"/>
    <mergeCell ref="A36:C36"/>
  </mergeCells>
  <pageMargins left="0.43307086614173229" right="0.43307086614173229" top="0.39370078740157483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</dc:creator>
  <cp:lastModifiedBy>Horák</cp:lastModifiedBy>
  <cp:lastPrinted>2013-11-19T08:50:54Z</cp:lastPrinted>
  <dcterms:created xsi:type="dcterms:W3CDTF">2013-11-18T06:50:59Z</dcterms:created>
  <dcterms:modified xsi:type="dcterms:W3CDTF">2013-11-19T08:56:10Z</dcterms:modified>
</cp:coreProperties>
</file>